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ზოგადი ინფორმაცია" sheetId="1" r:id="rId1"/>
    <sheet name="ხარჯთაღრიცხვა" sheetId="2" r:id="rId2"/>
    <sheet name="Support" sheetId="3" state="hidden" r:id="rId3"/>
  </sheets>
  <definedNames>
    <definedName name="_xlnm.Print_Area" localSheetId="0">'ზოგადი ინფორმაცია'!$A$1:$K$45</definedName>
    <definedName name="_xlnm.Print_Area" localSheetId="1">ხარჯთაღრიცხვა!$A$1:$H$16</definedName>
  </definedName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3" i="2"/>
  <c r="H40" i="1"/>
  <c r="I40" i="1"/>
  <c r="J40" i="1"/>
  <c r="G40" i="1"/>
  <c r="G45" i="1" s="1"/>
  <c r="H20" i="1"/>
  <c r="I20" i="1"/>
  <c r="J20" i="1"/>
  <c r="K20" i="1"/>
  <c r="G20" i="1"/>
  <c r="E20" i="1"/>
  <c r="E45" i="1" s="1"/>
  <c r="K45" i="1" l="1"/>
  <c r="J45" i="1"/>
  <c r="I45" i="1"/>
  <c r="H45" i="1"/>
  <c r="F20" i="1" l="1"/>
  <c r="F45" i="1" s="1"/>
</calcChain>
</file>

<file path=xl/sharedStrings.xml><?xml version="1.0" encoding="utf-8"?>
<sst xmlns="http://schemas.openxmlformats.org/spreadsheetml/2006/main" count="158" uniqueCount="111">
  <si>
    <t>N</t>
  </si>
  <si>
    <t>თბილისი/რეგიონი</t>
  </si>
  <si>
    <t>საკადასტრო</t>
  </si>
  <si>
    <t>უნივესრიტეტის ქუჩა</t>
  </si>
  <si>
    <t>უნივესრიტეტის ქუჩა #6</t>
  </si>
  <si>
    <t>01.14.06.008.027</t>
  </si>
  <si>
    <t>აღმაშენებელი</t>
  </si>
  <si>
    <t>აღმაშენებელი (სოფელი დიღომის ტერიტორია)</t>
  </si>
  <si>
    <t xml:space="preserve">01.72.14.055.044 </t>
  </si>
  <si>
    <t>ვარკეთილი</t>
  </si>
  <si>
    <t>ვარკეთილი 3, მეოთხე მიკრო რაიონის მიმდებარედ</t>
  </si>
  <si>
    <t>01.19.37.017.043</t>
  </si>
  <si>
    <t>ბელიაშვილი</t>
  </si>
  <si>
    <t>ბელიაშვილი (ნოდარ ბოხუას ქუჩა #1)</t>
  </si>
  <si>
    <t>01.13.01.014.064</t>
  </si>
  <si>
    <t>გლდანი</t>
  </si>
  <si>
    <t>გლდანი (პირველ და მეექვსე მიკრორაიონებს შორის #070/03)</t>
  </si>
  <si>
    <t xml:space="preserve">01.11.10.007.036 </t>
  </si>
  <si>
    <t>აეროპორტის გზა</t>
  </si>
  <si>
    <t xml:space="preserve">კახეთის გზატკეცილი "ინმჟშენის" მიმდებარედ </t>
  </si>
  <si>
    <t>01.19.15.005.090</t>
  </si>
  <si>
    <t>ხმელინცკი</t>
  </si>
  <si>
    <t>ბოგდან ხმელინცკი #175 მიმდებარედ</t>
  </si>
  <si>
    <t>01.17.14.002.154</t>
  </si>
  <si>
    <t>ფეიქრები</t>
  </si>
  <si>
    <t>ფეიქრები მტკვრის მარჯვენა სანაპირო, ქსნის ქუჩის მიმდებარედ)</t>
  </si>
  <si>
    <t xml:space="preserve">01.11.19.007.021 
</t>
  </si>
  <si>
    <t xml:space="preserve">ზაჰესი </t>
  </si>
  <si>
    <t>ზაჰესი, მშვიდობის ქუჩა N104</t>
  </si>
  <si>
    <t>72.12.01.833</t>
  </si>
  <si>
    <t>საქართველოს ბანკი</t>
  </si>
  <si>
    <t>კახეთი გზატკეცილი # 103 , (ნაკვ.04/001)</t>
  </si>
  <si>
    <t>01.19.18.004.045</t>
  </si>
  <si>
    <t>ქობულეთი</t>
  </si>
  <si>
    <t>აბაშიძე 18 მიმდებარედ</t>
  </si>
  <si>
    <t>20.42.08.611</t>
  </si>
  <si>
    <t>1 LV</t>
  </si>
  <si>
    <t>ხობი</t>
  </si>
  <si>
    <t>ხობი -ცოტნე დადიანი #10</t>
  </si>
  <si>
    <t>45.21.24.203</t>
  </si>
  <si>
    <t>დუშეთი</t>
  </si>
  <si>
    <t>დუშეთი (ჭოპორტი, სოფელი წითელისოფელი)</t>
  </si>
  <si>
    <t>71.64.83.335</t>
  </si>
  <si>
    <t>1 U</t>
  </si>
  <si>
    <t>ბორჯომი</t>
  </si>
  <si>
    <t>ბორჯომი (სოფელი ზანავი)</t>
  </si>
  <si>
    <t>64.22.03.040</t>
  </si>
  <si>
    <t xml:space="preserve">კასპი </t>
  </si>
  <si>
    <t>კასპი  (სოფელი ნიგოზა)</t>
  </si>
  <si>
    <t xml:space="preserve"> 
67.02.31.091 
</t>
  </si>
  <si>
    <t>დედოფლისწყარო</t>
  </si>
  <si>
    <t>დედოფლისწყარო(სოფელი ხორნაბუჯი, მეგობრობის ქუჩა)</t>
  </si>
  <si>
    <t xml:space="preserve">52.06.35.195 </t>
  </si>
  <si>
    <t>ყვარელი</t>
  </si>
  <si>
    <t>ქალაქი ყვარელი</t>
  </si>
  <si>
    <t>57.06.68.648; 57.06.68.634</t>
  </si>
  <si>
    <t>საჩხერე</t>
  </si>
  <si>
    <t>საჩხერე (სოფელი საირხე)</t>
  </si>
  <si>
    <t>35.07.43.372</t>
  </si>
  <si>
    <t>1LV</t>
  </si>
  <si>
    <t>ლანჩხუთი</t>
  </si>
  <si>
    <t>ლანჩხუთი, ჟორდანიას N13</t>
  </si>
  <si>
    <t>27.06.54.055</t>
  </si>
  <si>
    <t>წალკა</t>
  </si>
  <si>
    <t>წალკა, მ.კოსტავა #15ა</t>
  </si>
  <si>
    <t xml:space="preserve"> 
85.21.26.474</t>
  </si>
  <si>
    <t>ახალქალაქი/ხოსპიო</t>
  </si>
  <si>
    <t>ახალქალაქი/სოფელი ხოსპიო</t>
  </si>
  <si>
    <t xml:space="preserve"> 
63.19.34.462</t>
  </si>
  <si>
    <t>ქარელი</t>
  </si>
  <si>
    <t>ქარელი, სოფელი რუისი</t>
  </si>
  <si>
    <t>68.15.50.405</t>
  </si>
  <si>
    <t>ოზურგეთი</t>
  </si>
  <si>
    <t>ქალაქი ოზურგეთი</t>
  </si>
  <si>
    <t>26.26.51.262</t>
  </si>
  <si>
    <t>ფოთი</t>
  </si>
  <si>
    <t>ქალაქი ფოთი, ხეივანი კოკაია</t>
  </si>
  <si>
    <t>04.01.03.868</t>
  </si>
  <si>
    <t>1U</t>
  </si>
  <si>
    <t>სამტრედია</t>
  </si>
  <si>
    <t>სამტრედია, ქუჩა აღმაშენებლი 71 მიმდებარედ</t>
  </si>
  <si>
    <t>34.08.68.233</t>
  </si>
  <si>
    <t>ამბროლაური</t>
  </si>
  <si>
    <t>ქალაქი ამბროლაური, ვაჟა ფშაველა ქუჩა მიმდებარედ</t>
  </si>
  <si>
    <t xml:space="preserve"> 86.03.21.107 
</t>
  </si>
  <si>
    <t xml:space="preserve"> სს "გრინვეი საქართველო"-ს ტენდერი  გარე სარეკლამო აბრების შესყიდვაზე</t>
  </si>
  <si>
    <t>ჯამი</t>
  </si>
  <si>
    <t>მისამართი</t>
  </si>
  <si>
    <t>დანართი 1</t>
  </si>
  <si>
    <t>LV
სურათი 3</t>
  </si>
  <si>
    <t>U 
სურათი 3</t>
  </si>
  <si>
    <t>სურათი
  1</t>
  </si>
  <si>
    <t>სურათი 
 2</t>
  </si>
  <si>
    <t>სურათი
 4</t>
  </si>
  <si>
    <t>სურათი
 5</t>
  </si>
  <si>
    <t>სურათი
 6</t>
  </si>
  <si>
    <t>ლოტი 1 - თბილისი</t>
  </si>
  <si>
    <t>ლოტი 2 - რეგიონები</t>
  </si>
  <si>
    <t>ერთეულის ფასი</t>
  </si>
  <si>
    <t>ვალუტა</t>
  </si>
  <si>
    <t>რაოდენობა</t>
  </si>
  <si>
    <t>აბრის დასახელება</t>
  </si>
  <si>
    <t>ლოტი 1
თბილისი</t>
  </si>
  <si>
    <t>ლოტი 2
რეგიონები</t>
  </si>
  <si>
    <t>LV სურათი 3</t>
  </si>
  <si>
    <t>საქონლის ღირებულება</t>
  </si>
  <si>
    <t>მონტაჟი</t>
  </si>
  <si>
    <t>GEL</t>
  </si>
  <si>
    <t>USD</t>
  </si>
  <si>
    <t>EUR</t>
  </si>
  <si>
    <t>გარანტია (წელი)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</si>
</sst>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Sylfae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3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0</xdr:rowOff>
    </xdr:from>
    <xdr:to>
      <xdr:col>2</xdr:col>
      <xdr:colOff>715010</xdr:colOff>
      <xdr:row>5</xdr:row>
      <xdr:rowOff>133261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0"/>
          <a:ext cx="2537460" cy="1054011"/>
        </a:xfrm>
        <a:prstGeom prst="rect">
          <a:avLst/>
        </a:prstGeom>
        <a:effectLst>
          <a:softEdge rad="1270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"/>
  <sheetViews>
    <sheetView showGridLines="0" view="pageBreakPreview" topLeftCell="C5" zoomScale="110" zoomScaleNormal="100" zoomScaleSheetLayoutView="110" workbookViewId="0">
      <selection activeCell="J24" sqref="J24"/>
    </sheetView>
  </sheetViews>
  <sheetFormatPr defaultRowHeight="14.4" x14ac:dyDescent="0.3"/>
  <cols>
    <col min="1" max="1" width="3" style="6" bestFit="1" customWidth="1"/>
    <col min="2" max="2" width="26.33203125" style="14" customWidth="1"/>
    <col min="3" max="3" width="62.6640625" style="14" bestFit="1" customWidth="1"/>
    <col min="4" max="4" width="23.77734375" style="14" bestFit="1" customWidth="1"/>
    <col min="5" max="5" width="14" style="6" bestFit="1" customWidth="1"/>
    <col min="6" max="6" width="13.21875" style="6" bestFit="1" customWidth="1"/>
    <col min="7" max="9" width="9.21875" bestFit="1" customWidth="1"/>
    <col min="10" max="11" width="9.109375" bestFit="1" customWidth="1"/>
  </cols>
  <sheetData>
    <row r="3" spans="1:11" x14ac:dyDescent="0.3">
      <c r="A3" s="18"/>
      <c r="B3" s="19"/>
      <c r="C3" s="19"/>
      <c r="D3" s="19"/>
      <c r="E3" s="18"/>
      <c r="F3" s="18"/>
    </row>
    <row r="4" spans="1:11" x14ac:dyDescent="0.3">
      <c r="A4" s="42"/>
      <c r="B4" s="42"/>
      <c r="C4" s="42"/>
      <c r="D4" s="42"/>
      <c r="E4" s="20"/>
      <c r="F4" s="20"/>
    </row>
    <row r="5" spans="1:11" x14ac:dyDescent="0.3">
      <c r="A5" s="20"/>
      <c r="B5" s="20"/>
      <c r="C5" s="43" t="s">
        <v>88</v>
      </c>
      <c r="D5" s="43"/>
      <c r="E5" s="20"/>
      <c r="F5" s="20"/>
    </row>
    <row r="6" spans="1:11" x14ac:dyDescent="0.3">
      <c r="A6" s="43" t="s">
        <v>85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8" x14ac:dyDescent="0.3">
      <c r="A8" s="20"/>
      <c r="B8" s="46" t="s">
        <v>96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ht="28.8" x14ac:dyDescent="0.3">
      <c r="A9" s="21" t="s">
        <v>0</v>
      </c>
      <c r="B9" s="22" t="s">
        <v>1</v>
      </c>
      <c r="C9" s="22" t="s">
        <v>87</v>
      </c>
      <c r="D9" s="22" t="s">
        <v>2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</row>
    <row r="10" spans="1:11" x14ac:dyDescent="0.3">
      <c r="A10" s="7">
        <v>1</v>
      </c>
      <c r="B10" s="2" t="s">
        <v>3</v>
      </c>
      <c r="C10" s="2" t="s">
        <v>4</v>
      </c>
      <c r="D10" s="2" t="s">
        <v>5</v>
      </c>
      <c r="E10" s="7">
        <v>4</v>
      </c>
      <c r="F10" s="7"/>
      <c r="G10" s="11">
        <v>1</v>
      </c>
      <c r="H10" s="11">
        <v>1</v>
      </c>
      <c r="I10" s="11">
        <v>1</v>
      </c>
      <c r="J10" s="23"/>
      <c r="K10" s="11">
        <v>1</v>
      </c>
    </row>
    <row r="11" spans="1:11" x14ac:dyDescent="0.3">
      <c r="A11" s="2">
        <v>2</v>
      </c>
      <c r="B11" s="2" t="s">
        <v>6</v>
      </c>
      <c r="C11" s="2" t="s">
        <v>7</v>
      </c>
      <c r="D11" s="2" t="s">
        <v>8</v>
      </c>
      <c r="E11" s="2">
        <v>3</v>
      </c>
      <c r="F11" s="2"/>
      <c r="G11" s="11">
        <v>1</v>
      </c>
      <c r="H11" s="11">
        <v>1</v>
      </c>
      <c r="I11" s="11">
        <v>1</v>
      </c>
      <c r="J11" s="23"/>
      <c r="K11" s="11">
        <v>1</v>
      </c>
    </row>
    <row r="12" spans="1:11" x14ac:dyDescent="0.3">
      <c r="A12" s="2">
        <v>3</v>
      </c>
      <c r="B12" s="2" t="s">
        <v>9</v>
      </c>
      <c r="C12" s="2" t="s">
        <v>10</v>
      </c>
      <c r="D12" s="2" t="s">
        <v>11</v>
      </c>
      <c r="E12" s="2">
        <v>3</v>
      </c>
      <c r="F12" s="2"/>
      <c r="G12" s="11">
        <v>1</v>
      </c>
      <c r="H12" s="11">
        <v>1</v>
      </c>
      <c r="I12" s="11">
        <v>1</v>
      </c>
      <c r="J12" s="23"/>
      <c r="K12" s="11">
        <v>1</v>
      </c>
    </row>
    <row r="13" spans="1:11" x14ac:dyDescent="0.3">
      <c r="A13" s="2">
        <v>4</v>
      </c>
      <c r="B13" s="24" t="s">
        <v>12</v>
      </c>
      <c r="C13" s="2" t="s">
        <v>13</v>
      </c>
      <c r="D13" s="2" t="s">
        <v>14</v>
      </c>
      <c r="E13" s="2">
        <v>3</v>
      </c>
      <c r="F13" s="2"/>
      <c r="G13" s="11">
        <v>1</v>
      </c>
      <c r="H13" s="11">
        <v>1</v>
      </c>
      <c r="I13" s="11">
        <v>1</v>
      </c>
      <c r="J13" s="23"/>
      <c r="K13" s="11">
        <v>1</v>
      </c>
    </row>
    <row r="14" spans="1:11" x14ac:dyDescent="0.3">
      <c r="A14" s="2">
        <v>5</v>
      </c>
      <c r="B14" s="4" t="s">
        <v>15</v>
      </c>
      <c r="C14" s="2" t="s">
        <v>16</v>
      </c>
      <c r="D14" s="4" t="s">
        <v>17</v>
      </c>
      <c r="E14" s="4">
        <v>3</v>
      </c>
      <c r="F14" s="4"/>
      <c r="G14" s="11">
        <v>1</v>
      </c>
      <c r="H14" s="11">
        <v>1</v>
      </c>
      <c r="I14" s="11">
        <v>1</v>
      </c>
      <c r="J14" s="23"/>
      <c r="K14" s="11">
        <v>1</v>
      </c>
    </row>
    <row r="15" spans="1:11" x14ac:dyDescent="0.3">
      <c r="A15" s="2">
        <v>6</v>
      </c>
      <c r="B15" s="24" t="s">
        <v>18</v>
      </c>
      <c r="C15" s="2" t="s">
        <v>19</v>
      </c>
      <c r="D15" s="4" t="s">
        <v>20</v>
      </c>
      <c r="E15" s="2"/>
      <c r="F15" s="2">
        <v>2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</row>
    <row r="16" spans="1:11" x14ac:dyDescent="0.3">
      <c r="A16" s="2">
        <v>7</v>
      </c>
      <c r="B16" s="2" t="s">
        <v>21</v>
      </c>
      <c r="C16" s="2" t="s">
        <v>22</v>
      </c>
      <c r="D16" s="2" t="s">
        <v>23</v>
      </c>
      <c r="E16" s="2">
        <v>3</v>
      </c>
      <c r="F16" s="2"/>
      <c r="G16" s="11">
        <v>1</v>
      </c>
      <c r="H16" s="11">
        <v>1</v>
      </c>
      <c r="I16" s="11">
        <v>1</v>
      </c>
      <c r="J16" s="23"/>
      <c r="K16" s="11">
        <v>1</v>
      </c>
    </row>
    <row r="17" spans="1:11" x14ac:dyDescent="0.3">
      <c r="A17" s="2">
        <v>8</v>
      </c>
      <c r="B17" s="24" t="s">
        <v>24</v>
      </c>
      <c r="C17" s="2" t="s">
        <v>25</v>
      </c>
      <c r="D17" s="2" t="s">
        <v>26</v>
      </c>
      <c r="E17" s="2">
        <v>3</v>
      </c>
      <c r="F17" s="2"/>
      <c r="G17" s="11">
        <v>1</v>
      </c>
      <c r="H17" s="11">
        <v>1</v>
      </c>
      <c r="I17" s="11">
        <v>1</v>
      </c>
      <c r="J17" s="23"/>
      <c r="K17" s="11">
        <v>1</v>
      </c>
    </row>
    <row r="18" spans="1:11" x14ac:dyDescent="0.3">
      <c r="A18" s="2">
        <v>9</v>
      </c>
      <c r="B18" s="25" t="s">
        <v>27</v>
      </c>
      <c r="C18" s="25" t="s">
        <v>28</v>
      </c>
      <c r="D18" s="26" t="s">
        <v>29</v>
      </c>
      <c r="E18" s="3"/>
      <c r="F18" s="4">
        <v>3</v>
      </c>
      <c r="G18" s="11">
        <v>1</v>
      </c>
      <c r="H18" s="11">
        <v>1</v>
      </c>
      <c r="I18" s="11">
        <v>1</v>
      </c>
      <c r="J18" s="23"/>
      <c r="K18" s="11">
        <v>1</v>
      </c>
    </row>
    <row r="19" spans="1:11" x14ac:dyDescent="0.3">
      <c r="A19" s="2">
        <v>10</v>
      </c>
      <c r="B19" s="25" t="s">
        <v>30</v>
      </c>
      <c r="C19" s="2" t="s">
        <v>31</v>
      </c>
      <c r="D19" s="8" t="s">
        <v>32</v>
      </c>
      <c r="E19" s="27"/>
      <c r="F19" s="8">
        <v>3</v>
      </c>
      <c r="G19" s="11">
        <v>1</v>
      </c>
      <c r="H19" s="11">
        <v>1</v>
      </c>
      <c r="I19" s="11">
        <v>1</v>
      </c>
      <c r="J19" s="23"/>
      <c r="K19" s="11">
        <v>1</v>
      </c>
    </row>
    <row r="20" spans="1:11" x14ac:dyDescent="0.3">
      <c r="A20" s="2"/>
      <c r="B20" s="28"/>
      <c r="C20" s="48" t="s">
        <v>86</v>
      </c>
      <c r="D20" s="48"/>
      <c r="E20" s="32">
        <f>E17+E16+E14+E13+E12+E11+E10</f>
        <v>22</v>
      </c>
      <c r="F20" s="32">
        <f>F19+F18+F15</f>
        <v>8</v>
      </c>
      <c r="G20" s="33">
        <f>SUM(G10:G19)</f>
        <v>10</v>
      </c>
      <c r="H20" s="33">
        <f t="shared" ref="H20:K20" si="0">SUM(H10:H19)</f>
        <v>10</v>
      </c>
      <c r="I20" s="33">
        <f t="shared" si="0"/>
        <v>10</v>
      </c>
      <c r="J20" s="33">
        <f t="shared" si="0"/>
        <v>1</v>
      </c>
      <c r="K20" s="33">
        <f t="shared" si="0"/>
        <v>10</v>
      </c>
    </row>
    <row r="21" spans="1:11" x14ac:dyDescent="0.3">
      <c r="A21" s="38"/>
      <c r="B21" s="35"/>
      <c r="C21" s="35"/>
      <c r="D21" s="35"/>
      <c r="E21" s="36"/>
      <c r="F21" s="36"/>
      <c r="G21" s="37"/>
      <c r="H21" s="37"/>
      <c r="I21" s="37"/>
      <c r="J21" s="37"/>
      <c r="K21" s="37"/>
    </row>
    <row r="22" spans="1:11" ht="18" x14ac:dyDescent="0.3">
      <c r="A22" s="46" t="s">
        <v>97</v>
      </c>
      <c r="B22" s="47"/>
      <c r="C22" s="47"/>
      <c r="D22" s="47"/>
      <c r="E22" s="47"/>
      <c r="F22" s="47"/>
      <c r="G22" s="47"/>
      <c r="H22" s="47"/>
      <c r="I22" s="47"/>
      <c r="J22" s="47"/>
      <c r="K22" s="10"/>
    </row>
    <row r="23" spans="1:11" ht="28.8" x14ac:dyDescent="0.3">
      <c r="A23" s="21" t="s">
        <v>0</v>
      </c>
      <c r="B23" s="22" t="s">
        <v>1</v>
      </c>
      <c r="C23" s="22" t="s">
        <v>87</v>
      </c>
      <c r="D23" s="22" t="s">
        <v>2</v>
      </c>
      <c r="E23" s="1" t="s">
        <v>89</v>
      </c>
      <c r="F23" s="1" t="s">
        <v>90</v>
      </c>
      <c r="G23" s="1" t="s">
        <v>91</v>
      </c>
      <c r="H23" s="1" t="s">
        <v>92</v>
      </c>
      <c r="I23" s="1" t="s">
        <v>93</v>
      </c>
      <c r="J23" s="1" t="s">
        <v>94</v>
      </c>
      <c r="K23" s="1" t="s">
        <v>95</v>
      </c>
    </row>
    <row r="24" spans="1:11" x14ac:dyDescent="0.3">
      <c r="A24" s="2">
        <v>1</v>
      </c>
      <c r="B24" s="2" t="s">
        <v>33</v>
      </c>
      <c r="C24" s="2" t="s">
        <v>34</v>
      </c>
      <c r="D24" s="4" t="s">
        <v>35</v>
      </c>
      <c r="E24" s="2" t="s">
        <v>36</v>
      </c>
      <c r="F24" s="29"/>
      <c r="G24" s="11">
        <v>1</v>
      </c>
      <c r="H24" s="11">
        <v>1</v>
      </c>
      <c r="I24" s="11">
        <v>1</v>
      </c>
      <c r="J24" s="11">
        <v>1</v>
      </c>
      <c r="K24" s="23"/>
    </row>
    <row r="25" spans="1:11" x14ac:dyDescent="0.3">
      <c r="A25" s="2">
        <v>2</v>
      </c>
      <c r="B25" s="2" t="s">
        <v>37</v>
      </c>
      <c r="C25" s="2" t="s">
        <v>38</v>
      </c>
      <c r="D25" s="4" t="s">
        <v>39</v>
      </c>
      <c r="E25" s="2" t="s">
        <v>36</v>
      </c>
      <c r="F25" s="27"/>
      <c r="G25" s="11">
        <v>1</v>
      </c>
      <c r="H25" s="11">
        <v>1</v>
      </c>
      <c r="I25" s="11">
        <v>1</v>
      </c>
      <c r="J25" s="11">
        <v>1</v>
      </c>
      <c r="K25" s="23"/>
    </row>
    <row r="26" spans="1:11" x14ac:dyDescent="0.3">
      <c r="A26" s="2">
        <v>3</v>
      </c>
      <c r="B26" s="2" t="s">
        <v>40</v>
      </c>
      <c r="C26" s="2" t="s">
        <v>41</v>
      </c>
      <c r="D26" s="30" t="s">
        <v>42</v>
      </c>
      <c r="E26" s="27"/>
      <c r="F26" s="2" t="s">
        <v>43</v>
      </c>
      <c r="G26" s="11">
        <v>1</v>
      </c>
      <c r="H26" s="11">
        <v>1</v>
      </c>
      <c r="I26" s="11">
        <v>1</v>
      </c>
      <c r="J26" s="11">
        <v>1</v>
      </c>
      <c r="K26" s="23"/>
    </row>
    <row r="27" spans="1:11" x14ac:dyDescent="0.3">
      <c r="A27" s="2">
        <v>4</v>
      </c>
      <c r="B27" s="2" t="s">
        <v>44</v>
      </c>
      <c r="C27" s="2" t="s">
        <v>45</v>
      </c>
      <c r="D27" s="4" t="s">
        <v>46</v>
      </c>
      <c r="E27" s="2" t="s">
        <v>36</v>
      </c>
      <c r="F27" s="27"/>
      <c r="G27" s="11">
        <v>1</v>
      </c>
      <c r="H27" s="11">
        <v>1</v>
      </c>
      <c r="I27" s="11">
        <v>1</v>
      </c>
      <c r="J27" s="11">
        <v>1</v>
      </c>
      <c r="K27" s="23"/>
    </row>
    <row r="28" spans="1:11" x14ac:dyDescent="0.3">
      <c r="A28" s="2">
        <v>5</v>
      </c>
      <c r="B28" s="2" t="s">
        <v>47</v>
      </c>
      <c r="C28" s="2" t="s">
        <v>48</v>
      </c>
      <c r="D28" s="4" t="s">
        <v>49</v>
      </c>
      <c r="E28" s="2" t="s">
        <v>36</v>
      </c>
      <c r="F28" s="27"/>
      <c r="G28" s="11">
        <v>1</v>
      </c>
      <c r="H28" s="11">
        <v>1</v>
      </c>
      <c r="I28" s="11">
        <v>1</v>
      </c>
      <c r="J28" s="11">
        <v>1</v>
      </c>
      <c r="K28" s="23"/>
    </row>
    <row r="29" spans="1:11" x14ac:dyDescent="0.3">
      <c r="A29" s="2">
        <v>6</v>
      </c>
      <c r="B29" s="2" t="s">
        <v>50</v>
      </c>
      <c r="C29" s="2" t="s">
        <v>51</v>
      </c>
      <c r="D29" s="4" t="s">
        <v>52</v>
      </c>
      <c r="E29" s="2" t="s">
        <v>36</v>
      </c>
      <c r="F29" s="27"/>
      <c r="G29" s="11">
        <v>1</v>
      </c>
      <c r="H29" s="11">
        <v>1</v>
      </c>
      <c r="I29" s="11">
        <v>1</v>
      </c>
      <c r="J29" s="11">
        <v>1</v>
      </c>
      <c r="K29" s="23"/>
    </row>
    <row r="30" spans="1:11" x14ac:dyDescent="0.3">
      <c r="A30" s="2">
        <v>7</v>
      </c>
      <c r="B30" s="2" t="s">
        <v>53</v>
      </c>
      <c r="C30" s="2" t="s">
        <v>54</v>
      </c>
      <c r="D30" s="4" t="s">
        <v>55</v>
      </c>
      <c r="E30" s="2" t="s">
        <v>36</v>
      </c>
      <c r="F30" s="27"/>
      <c r="G30" s="11">
        <v>1</v>
      </c>
      <c r="H30" s="11">
        <v>1</v>
      </c>
      <c r="I30" s="11">
        <v>1</v>
      </c>
      <c r="J30" s="11">
        <v>1</v>
      </c>
      <c r="K30" s="23"/>
    </row>
    <row r="31" spans="1:11" x14ac:dyDescent="0.3">
      <c r="A31" s="2">
        <v>8</v>
      </c>
      <c r="B31" s="2" t="s">
        <v>56</v>
      </c>
      <c r="C31" s="2" t="s">
        <v>57</v>
      </c>
      <c r="D31" s="4" t="s">
        <v>58</v>
      </c>
      <c r="E31" s="2" t="s">
        <v>59</v>
      </c>
      <c r="F31" s="27"/>
      <c r="G31" s="11">
        <v>1</v>
      </c>
      <c r="H31" s="11">
        <v>1</v>
      </c>
      <c r="I31" s="11">
        <v>1</v>
      </c>
      <c r="J31" s="11">
        <v>1</v>
      </c>
      <c r="K31" s="23"/>
    </row>
    <row r="32" spans="1:11" x14ac:dyDescent="0.3">
      <c r="A32" s="2">
        <v>9</v>
      </c>
      <c r="B32" s="2" t="s">
        <v>60</v>
      </c>
      <c r="C32" s="2" t="s">
        <v>61</v>
      </c>
      <c r="D32" s="4" t="s">
        <v>62</v>
      </c>
      <c r="E32" s="2" t="s">
        <v>59</v>
      </c>
      <c r="F32" s="27"/>
      <c r="G32" s="11">
        <v>1</v>
      </c>
      <c r="H32" s="11">
        <v>1</v>
      </c>
      <c r="I32" s="11">
        <v>1</v>
      </c>
      <c r="J32" s="11">
        <v>1</v>
      </c>
      <c r="K32" s="23"/>
    </row>
    <row r="33" spans="1:11" x14ac:dyDescent="0.3">
      <c r="A33" s="2">
        <v>10</v>
      </c>
      <c r="B33" s="2" t="s">
        <v>63</v>
      </c>
      <c r="C33" s="2" t="s">
        <v>64</v>
      </c>
      <c r="D33" s="4" t="s">
        <v>65</v>
      </c>
      <c r="E33" s="2" t="s">
        <v>59</v>
      </c>
      <c r="F33" s="27"/>
      <c r="G33" s="11">
        <v>1</v>
      </c>
      <c r="H33" s="11">
        <v>1</v>
      </c>
      <c r="I33" s="11">
        <v>1</v>
      </c>
      <c r="J33" s="11">
        <v>1</v>
      </c>
      <c r="K33" s="23"/>
    </row>
    <row r="34" spans="1:11" x14ac:dyDescent="0.3">
      <c r="A34" s="2">
        <v>11</v>
      </c>
      <c r="B34" s="2" t="s">
        <v>66</v>
      </c>
      <c r="C34" s="2" t="s">
        <v>67</v>
      </c>
      <c r="D34" s="4" t="s">
        <v>68</v>
      </c>
      <c r="E34" s="2" t="s">
        <v>59</v>
      </c>
      <c r="F34" s="2" t="s">
        <v>43</v>
      </c>
      <c r="G34" s="11">
        <v>1</v>
      </c>
      <c r="H34" s="11">
        <v>1</v>
      </c>
      <c r="I34" s="11">
        <v>1</v>
      </c>
      <c r="J34" s="11">
        <v>1</v>
      </c>
      <c r="K34" s="23"/>
    </row>
    <row r="35" spans="1:11" x14ac:dyDescent="0.3">
      <c r="A35" s="2">
        <v>12</v>
      </c>
      <c r="B35" s="2" t="s">
        <v>69</v>
      </c>
      <c r="C35" s="2" t="s">
        <v>70</v>
      </c>
      <c r="D35" s="2" t="s">
        <v>71</v>
      </c>
      <c r="E35" s="2" t="s">
        <v>59</v>
      </c>
      <c r="F35" s="2" t="s">
        <v>43</v>
      </c>
      <c r="G35" s="11">
        <v>1</v>
      </c>
      <c r="H35" s="11">
        <v>1</v>
      </c>
      <c r="I35" s="11">
        <v>1</v>
      </c>
      <c r="J35" s="11">
        <v>1</v>
      </c>
      <c r="K35" s="23"/>
    </row>
    <row r="36" spans="1:11" x14ac:dyDescent="0.3">
      <c r="A36" s="2">
        <v>13</v>
      </c>
      <c r="B36" s="2" t="s">
        <v>72</v>
      </c>
      <c r="C36" s="2" t="s">
        <v>73</v>
      </c>
      <c r="D36" s="2" t="s">
        <v>74</v>
      </c>
      <c r="E36" s="2" t="s">
        <v>59</v>
      </c>
      <c r="F36" s="27"/>
      <c r="G36" s="11">
        <v>1</v>
      </c>
      <c r="H36" s="11">
        <v>1</v>
      </c>
      <c r="I36" s="11">
        <v>1</v>
      </c>
      <c r="J36" s="11">
        <v>1</v>
      </c>
      <c r="K36" s="23"/>
    </row>
    <row r="37" spans="1:11" x14ac:dyDescent="0.3">
      <c r="A37" s="2">
        <v>14</v>
      </c>
      <c r="B37" s="2" t="s">
        <v>75</v>
      </c>
      <c r="C37" s="2" t="s">
        <v>76</v>
      </c>
      <c r="D37" s="2" t="s">
        <v>77</v>
      </c>
      <c r="E37" s="27"/>
      <c r="F37" s="2" t="s">
        <v>78</v>
      </c>
      <c r="G37" s="11">
        <v>1</v>
      </c>
      <c r="H37" s="11">
        <v>1</v>
      </c>
      <c r="I37" s="11">
        <v>1</v>
      </c>
      <c r="J37" s="11">
        <v>1</v>
      </c>
      <c r="K37" s="23"/>
    </row>
    <row r="38" spans="1:11" x14ac:dyDescent="0.3">
      <c r="A38" s="2">
        <v>15</v>
      </c>
      <c r="B38" s="2" t="s">
        <v>79</v>
      </c>
      <c r="C38" s="2" t="s">
        <v>80</v>
      </c>
      <c r="D38" s="2" t="s">
        <v>81</v>
      </c>
      <c r="E38" s="2"/>
      <c r="F38" s="2" t="s">
        <v>43</v>
      </c>
      <c r="G38" s="11">
        <v>1</v>
      </c>
      <c r="H38" s="11">
        <v>1</v>
      </c>
      <c r="I38" s="11">
        <v>1</v>
      </c>
      <c r="J38" s="11">
        <v>1</v>
      </c>
      <c r="K38" s="23"/>
    </row>
    <row r="39" spans="1:11" x14ac:dyDescent="0.3">
      <c r="A39" s="2">
        <v>16</v>
      </c>
      <c r="B39" s="2" t="s">
        <v>82</v>
      </c>
      <c r="C39" s="2" t="s">
        <v>83</v>
      </c>
      <c r="D39" s="4" t="s">
        <v>84</v>
      </c>
      <c r="E39" s="2" t="s">
        <v>59</v>
      </c>
      <c r="F39" s="27"/>
      <c r="G39" s="11">
        <v>1</v>
      </c>
      <c r="H39" s="11">
        <v>1</v>
      </c>
      <c r="I39" s="11">
        <v>1</v>
      </c>
      <c r="J39" s="11">
        <v>1</v>
      </c>
      <c r="K39" s="23"/>
    </row>
    <row r="40" spans="1:11" x14ac:dyDescent="0.3">
      <c r="A40" s="31"/>
      <c r="B40" s="28"/>
      <c r="C40" s="44" t="s">
        <v>86</v>
      </c>
      <c r="D40" s="45"/>
      <c r="E40" s="32">
        <v>13</v>
      </c>
      <c r="F40" s="32">
        <v>5</v>
      </c>
      <c r="G40" s="33">
        <f>SUM(G24:G39)</f>
        <v>16</v>
      </c>
      <c r="H40" s="33">
        <f t="shared" ref="H40:J40" si="1">SUM(H24:H39)</f>
        <v>16</v>
      </c>
      <c r="I40" s="33">
        <f t="shared" si="1"/>
        <v>16</v>
      </c>
      <c r="J40" s="33">
        <f t="shared" si="1"/>
        <v>16</v>
      </c>
      <c r="K40" s="34"/>
    </row>
    <row r="43" spans="1:11" x14ac:dyDescent="0.3">
      <c r="B43" s="13"/>
      <c r="C43" s="13"/>
      <c r="D43" s="13"/>
    </row>
    <row r="44" spans="1:11" ht="28.8" x14ac:dyDescent="0.3">
      <c r="B44" s="15"/>
      <c r="C44" s="15"/>
      <c r="E44" s="1" t="s">
        <v>89</v>
      </c>
      <c r="F44" s="1" t="s">
        <v>90</v>
      </c>
      <c r="G44" s="1" t="s">
        <v>91</v>
      </c>
      <c r="H44" s="1" t="s">
        <v>92</v>
      </c>
      <c r="I44" s="1" t="s">
        <v>93</v>
      </c>
      <c r="J44" s="1" t="s">
        <v>94</v>
      </c>
      <c r="K44" s="1" t="s">
        <v>95</v>
      </c>
    </row>
    <row r="45" spans="1:11" ht="18" x14ac:dyDescent="0.35">
      <c r="D45" s="15"/>
      <c r="E45" s="12">
        <f>SUM(E20,E40)</f>
        <v>35</v>
      </c>
      <c r="F45" s="12">
        <f>SUM(F20,F40)</f>
        <v>13</v>
      </c>
      <c r="G45" s="12">
        <f>G40+G20</f>
        <v>26</v>
      </c>
      <c r="H45" s="12">
        <f>H40+H20</f>
        <v>26</v>
      </c>
      <c r="I45" s="12">
        <f>I40+I20</f>
        <v>26</v>
      </c>
      <c r="J45" s="12">
        <f>J40+J20</f>
        <v>17</v>
      </c>
      <c r="K45" s="12">
        <f>K20</f>
        <v>10</v>
      </c>
    </row>
    <row r="48" spans="1:11" x14ac:dyDescent="0.3">
      <c r="D48" s="16"/>
    </row>
    <row r="49" spans="4:4" x14ac:dyDescent="0.3">
      <c r="D49" s="15"/>
    </row>
    <row r="51" spans="4:4" x14ac:dyDescent="0.3">
      <c r="D51" s="15"/>
    </row>
    <row r="55" spans="4:4" x14ac:dyDescent="0.3">
      <c r="D55" s="16"/>
    </row>
    <row r="57" spans="4:4" x14ac:dyDescent="0.3">
      <c r="D57" s="13"/>
    </row>
    <row r="58" spans="4:4" x14ac:dyDescent="0.3">
      <c r="D58" s="16"/>
    </row>
    <row r="62" spans="4:4" x14ac:dyDescent="0.3">
      <c r="D62" s="17"/>
    </row>
  </sheetData>
  <mergeCells count="7">
    <mergeCell ref="A4:D4"/>
    <mergeCell ref="A6:K6"/>
    <mergeCell ref="C40:D40"/>
    <mergeCell ref="B8:K8"/>
    <mergeCell ref="C5:D5"/>
    <mergeCell ref="C20:D20"/>
    <mergeCell ref="A22:J22"/>
  </mergeCells>
  <conditionalFormatting sqref="D15">
    <cfRule type="duplicateValues" dxfId="0" priority="1"/>
  </conditionalFormatting>
  <pageMargins left="0.7" right="0.7" top="0.75" bottom="0.75" header="0.3" footer="0.3"/>
  <pageSetup paperSize="9" scale="4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view="pageBreakPreview" zoomScale="140" zoomScaleNormal="100" zoomScaleSheetLayoutView="140" workbookViewId="0">
      <selection activeCell="C16" sqref="C16"/>
    </sheetView>
  </sheetViews>
  <sheetFormatPr defaultRowHeight="14.4" x14ac:dyDescent="0.3"/>
  <cols>
    <col min="1" max="1" width="14.5546875" customWidth="1"/>
    <col min="2" max="2" width="18.21875" bestFit="1" customWidth="1"/>
    <col min="3" max="3" width="12.6640625" bestFit="1" customWidth="1"/>
    <col min="4" max="4" width="23.109375" bestFit="1" customWidth="1"/>
    <col min="5" max="5" width="16.44140625" customWidth="1"/>
    <col min="6" max="6" width="7.88671875" bestFit="1" customWidth="1"/>
    <col min="7" max="7" width="8.5546875" bestFit="1" customWidth="1"/>
    <col min="8" max="8" width="16.77734375" bestFit="1" customWidth="1"/>
    <col min="9" max="9" width="9.88671875" bestFit="1" customWidth="1"/>
    <col min="13" max="13" width="12.88671875" bestFit="1" customWidth="1"/>
  </cols>
  <sheetData>
    <row r="1" spans="1:8" x14ac:dyDescent="0.3">
      <c r="A1" s="9"/>
      <c r="B1" s="9"/>
      <c r="C1" s="9"/>
      <c r="D1" s="51" t="s">
        <v>98</v>
      </c>
      <c r="E1" s="51"/>
      <c r="F1" s="9"/>
      <c r="G1" s="9"/>
    </row>
    <row r="2" spans="1:8" x14ac:dyDescent="0.3">
      <c r="A2" s="9"/>
      <c r="B2" s="9" t="s">
        <v>101</v>
      </c>
      <c r="C2" s="9" t="s">
        <v>100</v>
      </c>
      <c r="D2" s="9" t="s">
        <v>105</v>
      </c>
      <c r="E2" s="9" t="s">
        <v>106</v>
      </c>
      <c r="F2" s="9" t="s">
        <v>86</v>
      </c>
      <c r="G2" s="41" t="s">
        <v>99</v>
      </c>
      <c r="H2" s="5" t="s">
        <v>110</v>
      </c>
    </row>
    <row r="3" spans="1:8" x14ac:dyDescent="0.3">
      <c r="A3" s="49" t="s">
        <v>102</v>
      </c>
      <c r="B3" s="9" t="s">
        <v>91</v>
      </c>
      <c r="C3" s="9">
        <v>10</v>
      </c>
      <c r="D3" s="9"/>
      <c r="E3" s="9"/>
      <c r="F3" s="39">
        <f>$C3*$D3+$C3*$E3</f>
        <v>0</v>
      </c>
      <c r="G3" s="41"/>
      <c r="H3" s="9"/>
    </row>
    <row r="4" spans="1:8" x14ac:dyDescent="0.3">
      <c r="A4" s="50"/>
      <c r="B4" s="9" t="s">
        <v>92</v>
      </c>
      <c r="C4" s="9">
        <v>10</v>
      </c>
      <c r="D4" s="9"/>
      <c r="E4" s="9"/>
      <c r="F4" s="39">
        <f t="shared" ref="F4:F16" si="0">$C4*$D4+$C4*$E4</f>
        <v>0</v>
      </c>
      <c r="G4" s="41"/>
      <c r="H4" s="9"/>
    </row>
    <row r="5" spans="1:8" x14ac:dyDescent="0.3">
      <c r="A5" s="50"/>
      <c r="B5" s="40" t="s">
        <v>104</v>
      </c>
      <c r="C5" s="9">
        <v>22</v>
      </c>
      <c r="D5" s="9"/>
      <c r="E5" s="9"/>
      <c r="F5" s="39">
        <f t="shared" si="0"/>
        <v>0</v>
      </c>
      <c r="G5" s="41"/>
      <c r="H5" s="9"/>
    </row>
    <row r="6" spans="1:8" x14ac:dyDescent="0.3">
      <c r="A6" s="50"/>
      <c r="B6" s="9" t="s">
        <v>90</v>
      </c>
      <c r="C6" s="9">
        <v>8</v>
      </c>
      <c r="D6" s="9"/>
      <c r="E6" s="9"/>
      <c r="F6" s="39">
        <f t="shared" si="0"/>
        <v>0</v>
      </c>
      <c r="G6" s="41"/>
      <c r="H6" s="9"/>
    </row>
    <row r="7" spans="1:8" x14ac:dyDescent="0.3">
      <c r="A7" s="50"/>
      <c r="B7" s="9" t="s">
        <v>93</v>
      </c>
      <c r="C7" s="9">
        <v>10</v>
      </c>
      <c r="D7" s="9"/>
      <c r="E7" s="9"/>
      <c r="F7" s="39">
        <f t="shared" si="0"/>
        <v>0</v>
      </c>
      <c r="G7" s="41"/>
      <c r="H7" s="9"/>
    </row>
    <row r="8" spans="1:8" x14ac:dyDescent="0.3">
      <c r="A8" s="50"/>
      <c r="B8" s="9" t="s">
        <v>94</v>
      </c>
      <c r="C8" s="9">
        <v>1</v>
      </c>
      <c r="D8" s="9"/>
      <c r="E8" s="9"/>
      <c r="F8" s="39">
        <f t="shared" si="0"/>
        <v>0</v>
      </c>
      <c r="G8" s="41"/>
      <c r="H8" s="9"/>
    </row>
    <row r="9" spans="1:8" x14ac:dyDescent="0.3">
      <c r="A9" s="50"/>
      <c r="B9" s="9" t="s">
        <v>95</v>
      </c>
      <c r="C9" s="9">
        <v>10</v>
      </c>
      <c r="D9" s="9"/>
      <c r="E9" s="9"/>
      <c r="F9" s="39">
        <f t="shared" si="0"/>
        <v>0</v>
      </c>
      <c r="G9" s="41"/>
      <c r="H9" s="9"/>
    </row>
    <row r="10" spans="1:8" x14ac:dyDescent="0.3">
      <c r="A10" s="49" t="s">
        <v>103</v>
      </c>
      <c r="B10" s="9" t="s">
        <v>91</v>
      </c>
      <c r="C10" s="9">
        <v>16</v>
      </c>
      <c r="D10" s="9"/>
      <c r="E10" s="9"/>
      <c r="F10" s="39">
        <f t="shared" si="0"/>
        <v>0</v>
      </c>
      <c r="G10" s="41"/>
      <c r="H10" s="9"/>
    </row>
    <row r="11" spans="1:8" x14ac:dyDescent="0.3">
      <c r="A11" s="50"/>
      <c r="B11" s="9" t="s">
        <v>92</v>
      </c>
      <c r="C11" s="9">
        <v>16</v>
      </c>
      <c r="D11" s="9"/>
      <c r="E11" s="9"/>
      <c r="F11" s="39">
        <f t="shared" si="0"/>
        <v>0</v>
      </c>
      <c r="G11" s="41"/>
      <c r="H11" s="9"/>
    </row>
    <row r="12" spans="1:8" x14ac:dyDescent="0.3">
      <c r="A12" s="50"/>
      <c r="B12" s="9" t="s">
        <v>104</v>
      </c>
      <c r="C12" s="9">
        <v>13</v>
      </c>
      <c r="D12" s="9"/>
      <c r="E12" s="9"/>
      <c r="F12" s="39">
        <f t="shared" si="0"/>
        <v>0</v>
      </c>
      <c r="G12" s="41"/>
      <c r="H12" s="9"/>
    </row>
    <row r="13" spans="1:8" x14ac:dyDescent="0.3">
      <c r="A13" s="50"/>
      <c r="B13" s="9" t="s">
        <v>90</v>
      </c>
      <c r="C13" s="9">
        <v>5</v>
      </c>
      <c r="D13" s="9"/>
      <c r="E13" s="9"/>
      <c r="F13" s="39">
        <f t="shared" si="0"/>
        <v>0</v>
      </c>
      <c r="G13" s="41"/>
      <c r="H13" s="9"/>
    </row>
    <row r="14" spans="1:8" x14ac:dyDescent="0.3">
      <c r="A14" s="50"/>
      <c r="B14" s="9" t="s">
        <v>93</v>
      </c>
      <c r="C14" s="9">
        <v>16</v>
      </c>
      <c r="D14" s="9"/>
      <c r="E14" s="9"/>
      <c r="F14" s="39">
        <f t="shared" si="0"/>
        <v>0</v>
      </c>
      <c r="G14" s="41"/>
      <c r="H14" s="9"/>
    </row>
    <row r="15" spans="1:8" x14ac:dyDescent="0.3">
      <c r="A15" s="50"/>
      <c r="B15" s="9" t="s">
        <v>94</v>
      </c>
      <c r="C15" s="9">
        <v>16</v>
      </c>
      <c r="D15" s="9"/>
      <c r="E15" s="9"/>
      <c r="F15" s="39">
        <f t="shared" si="0"/>
        <v>0</v>
      </c>
      <c r="G15" s="41"/>
      <c r="H15" s="9"/>
    </row>
    <row r="16" spans="1:8" x14ac:dyDescent="0.3">
      <c r="A16" s="50"/>
      <c r="B16" s="9" t="s">
        <v>95</v>
      </c>
      <c r="C16" s="9"/>
      <c r="D16" s="9"/>
      <c r="E16" s="9"/>
      <c r="F16" s="39">
        <f t="shared" si="0"/>
        <v>0</v>
      </c>
      <c r="G16" s="41"/>
      <c r="H16" s="9"/>
    </row>
    <row r="17" spans="8:8" x14ac:dyDescent="0.3">
      <c r="H17" s="9"/>
    </row>
  </sheetData>
  <mergeCells count="3">
    <mergeCell ref="A3:A9"/>
    <mergeCell ref="A10:A16"/>
    <mergeCell ref="D1:E1"/>
  </mergeCells>
  <pageMargins left="0.7" right="0.7" top="0.75" bottom="0.75" header="0.3" footer="0.3"/>
  <pageSetup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Support!$A$1:$A$3</xm:f>
          </x14:formula1>
          <xm:sqref>G3:G16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ზოგადი ინფორმაცია</vt:lpstr>
      <vt:lpstr>ხარჯთაღრიცხვა</vt:lpstr>
      <vt:lpstr>Support</vt:lpstr>
      <vt:lpstr>'ზოგადი ინფორმაცია'!Print_Area</vt:lpstr>
      <vt:lpstr>ხარჯთაღრიცხვა!Print_Area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2018-11-06T06:53:00Z</dcterms:modified>
</cp:coreProperties>
</file>